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0" windowWidth="12350" windowHeight="8120" activeTab="0"/>
  </bookViews>
  <sheets>
    <sheet name="correl-sig" sheetId="1" r:id="rId1"/>
  </sheets>
  <definedNames/>
  <calcPr fullCalcOnLoad="1"/>
</workbook>
</file>

<file path=xl/sharedStrings.xml><?xml version="1.0" encoding="utf-8"?>
<sst xmlns="http://schemas.openxmlformats.org/spreadsheetml/2006/main" count="24" uniqueCount="18">
  <si>
    <t>n</t>
  </si>
  <si>
    <t>p</t>
  </si>
  <si>
    <t>two-tailed</t>
  </si>
  <si>
    <t>(one-tailed)</t>
  </si>
  <si>
    <t>df</t>
  </si>
  <si>
    <t>r</t>
  </si>
  <si>
    <t>t</t>
  </si>
  <si>
    <t>Testing significance of correlations</t>
  </si>
  <si>
    <t>Enter the number of pairs (n) and Pearson correlation coefficient (r):</t>
  </si>
  <si>
    <t>Reporting two-tailed results (use italics for "r" and "p"):</t>
  </si>
  <si>
    <t>Calculations:</t>
  </si>
  <si>
    <t>For each sample, enter the number of pairs (n) and Pearson correlation coefficient (r):</t>
  </si>
  <si>
    <t>Sample1</t>
  </si>
  <si>
    <t>Sample2</t>
  </si>
  <si>
    <t>Z</t>
  </si>
  <si>
    <t>Reporting two-tailed results (use italics for "Z" and "p"):</t>
  </si>
  <si>
    <t>Testing if a correlation is significant:</t>
  </si>
  <si>
    <t>Testing if two independent correlations are significantly different: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</si>
</sst>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5">
    <font>
      <sz val="12"/>
      <name val="新細明體"/>
      <family val="1"/>
    </font>
    <font>
      <sz val="9"/>
      <name val="細明體"/>
      <family val="3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10"/>
      <name val="Times New Roman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0" fontId="3" fillId="0" borderId="7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9" xfId="0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3"/>
  <sheetViews>
    <sheetView tabSelected="1" workbookViewId="0" topLeftCell="A1">
      <selection activeCell="A2" sqref="A2"/>
    </sheetView>
  </sheetViews>
  <sheetFormatPr defaultColWidth="9.00390625" defaultRowHeight="16.5"/>
  <cols>
    <col min="1" max="1" width="8.75390625" style="1" customWidth="1"/>
    <col min="2" max="2" width="8.875" style="1" bestFit="1" customWidth="1"/>
    <col min="3" max="3" width="8.75390625" style="1" customWidth="1"/>
    <col min="4" max="4" width="9.375" style="1" customWidth="1"/>
    <col min="5" max="5" width="9.875" style="1" customWidth="1"/>
    <col min="6" max="6" width="9.625" style="1" customWidth="1"/>
    <col min="7" max="7" width="9.375" style="1" customWidth="1"/>
    <col min="8" max="16384" width="8.75390625" style="1" customWidth="1"/>
  </cols>
  <sheetData>
    <row r="1" ht="15">
      <c r="A1" s="1" t="s">
        <v>7</v>
      </c>
    </row>
    <row r="2" ht="15.75" thickBot="1"/>
    <row r="3" spans="2:8" ht="15">
      <c r="B3" s="13" t="s">
        <v>16</v>
      </c>
      <c r="C3" s="4"/>
      <c r="D3" s="4"/>
      <c r="E3" s="4"/>
      <c r="F3" s="4"/>
      <c r="G3" s="4"/>
      <c r="H3" s="5"/>
    </row>
    <row r="4" spans="2:8" ht="15">
      <c r="B4" s="6"/>
      <c r="C4" s="3"/>
      <c r="D4" s="3"/>
      <c r="E4" s="3"/>
      <c r="F4" s="3"/>
      <c r="G4" s="3"/>
      <c r="H4" s="7"/>
    </row>
    <row r="5" spans="2:8" ht="15">
      <c r="B5" s="6" t="s">
        <v>8</v>
      </c>
      <c r="C5" s="3"/>
      <c r="D5" s="3"/>
      <c r="E5" s="3"/>
      <c r="F5" s="3"/>
      <c r="G5" s="3"/>
      <c r="H5" s="7"/>
    </row>
    <row r="6" spans="2:8" ht="15">
      <c r="B6" s="6"/>
      <c r="C6" s="3"/>
      <c r="D6" s="3"/>
      <c r="E6" s="3"/>
      <c r="F6" s="3"/>
      <c r="G6" s="3"/>
      <c r="H6" s="7"/>
    </row>
    <row r="7" spans="2:8" ht="15">
      <c r="B7" s="6"/>
      <c r="C7" s="3" t="s">
        <v>0</v>
      </c>
      <c r="D7" s="3" t="s">
        <v>5</v>
      </c>
      <c r="E7" s="3"/>
      <c r="F7" s="3"/>
      <c r="G7" s="3"/>
      <c r="H7" s="7"/>
    </row>
    <row r="8" spans="2:8" ht="15">
      <c r="B8" s="6"/>
      <c r="C8" s="2">
        <v>20</v>
      </c>
      <c r="D8" s="2">
        <v>0.4593821</v>
      </c>
      <c r="E8" s="3"/>
      <c r="F8" s="3"/>
      <c r="G8" s="3"/>
      <c r="H8" s="7"/>
    </row>
    <row r="9" spans="2:8" ht="15">
      <c r="B9" s="6"/>
      <c r="C9" s="3"/>
      <c r="D9" s="3"/>
      <c r="E9" s="3"/>
      <c r="F9" s="3"/>
      <c r="G9" s="3"/>
      <c r="H9" s="7"/>
    </row>
    <row r="10" spans="2:8" ht="15">
      <c r="B10" s="6" t="s">
        <v>10</v>
      </c>
      <c r="C10" s="3"/>
      <c r="D10" s="3"/>
      <c r="E10" s="3"/>
      <c r="F10" s="3"/>
      <c r="G10" s="3"/>
      <c r="H10" s="7"/>
    </row>
    <row r="11" spans="2:8" ht="15">
      <c r="B11" s="6"/>
      <c r="C11" s="3"/>
      <c r="D11" s="3"/>
      <c r="E11" s="3" t="s">
        <v>1</v>
      </c>
      <c r="F11" s="3"/>
      <c r="G11" s="3"/>
      <c r="H11" s="7"/>
    </row>
    <row r="12" spans="2:8" ht="15">
      <c r="B12" s="6"/>
      <c r="C12" s="3" t="s">
        <v>4</v>
      </c>
      <c r="D12" s="3" t="s">
        <v>6</v>
      </c>
      <c r="E12" s="3" t="s">
        <v>2</v>
      </c>
      <c r="F12" s="3" t="s">
        <v>3</v>
      </c>
      <c r="G12" s="3"/>
      <c r="H12" s="7"/>
    </row>
    <row r="13" spans="2:8" ht="15">
      <c r="B13" s="6"/>
      <c r="C13" s="3">
        <f>C8-2</f>
        <v>18</v>
      </c>
      <c r="D13" s="3">
        <f>D8/(SQRT((1-D8^2)/C13))</f>
        <v>2.1942221919875995</v>
      </c>
      <c r="E13" s="3">
        <f>TDIST(ABS(D13),C13,2)</f>
        <v>0.041584411313647845</v>
      </c>
      <c r="F13" s="3">
        <f>TDIST(ABS(D13),C13,1)</f>
        <v>0.020792205656823923</v>
      </c>
      <c r="G13" s="3"/>
      <c r="H13" s="7"/>
    </row>
    <row r="14" spans="2:8" ht="15">
      <c r="B14" s="6"/>
      <c r="C14" s="3"/>
      <c r="D14" s="3"/>
      <c r="E14" s="3"/>
      <c r="F14" s="3"/>
      <c r="G14" s="3"/>
      <c r="H14" s="7"/>
    </row>
    <row r="15" spans="2:8" ht="15">
      <c r="B15" s="6" t="s">
        <v>9</v>
      </c>
      <c r="C15" s="3"/>
      <c r="D15" s="3"/>
      <c r="E15" s="3"/>
      <c r="F15" s="3"/>
      <c r="G15" s="3"/>
      <c r="H15" s="7"/>
    </row>
    <row r="16" spans="2:8" ht="15">
      <c r="B16" s="6"/>
      <c r="C16" s="3"/>
      <c r="D16" s="3"/>
      <c r="E16" s="3"/>
      <c r="F16" s="3"/>
      <c r="G16" s="3"/>
      <c r="H16" s="7"/>
    </row>
    <row r="17" spans="2:8" ht="15.75" thickBot="1">
      <c r="B17" s="8"/>
      <c r="C17" s="11" t="str">
        <f>CONCATENATE("r(",C13,") = ",ROUND(D8,3),", p ",IF(E13&gt;0.05,"&gt; .05",CONCATENATE("&lt; ",IF(E13&lt;0.001,".001",IF(E13&lt;0.01,".01",".05")))))</f>
        <v>r(18) = 0.459, p &lt; .05</v>
      </c>
      <c r="D17" s="9"/>
      <c r="E17" s="9"/>
      <c r="F17" s="9"/>
      <c r="G17" s="9"/>
      <c r="H17" s="10"/>
    </row>
    <row r="18" ht="15.75" thickBot="1"/>
    <row r="19" spans="2:10" ht="15">
      <c r="B19" s="13" t="s">
        <v>17</v>
      </c>
      <c r="C19" s="4"/>
      <c r="D19" s="4"/>
      <c r="E19" s="4"/>
      <c r="F19" s="4"/>
      <c r="G19" s="4"/>
      <c r="H19" s="4"/>
      <c r="I19" s="4"/>
      <c r="J19" s="5"/>
    </row>
    <row r="20" spans="2:10" ht="15">
      <c r="B20" s="6"/>
      <c r="C20" s="3"/>
      <c r="D20" s="3"/>
      <c r="E20" s="3"/>
      <c r="F20" s="3"/>
      <c r="G20" s="3"/>
      <c r="H20" s="3"/>
      <c r="I20" s="3"/>
      <c r="J20" s="7"/>
    </row>
    <row r="21" spans="2:10" ht="15">
      <c r="B21" s="6" t="s">
        <v>11</v>
      </c>
      <c r="C21" s="3"/>
      <c r="D21" s="3"/>
      <c r="E21" s="3"/>
      <c r="F21" s="3"/>
      <c r="G21" s="3"/>
      <c r="H21" s="7"/>
      <c r="I21" s="3"/>
      <c r="J21" s="7"/>
    </row>
    <row r="22" spans="2:10" ht="15">
      <c r="B22" s="6"/>
      <c r="C22" s="3"/>
      <c r="D22" s="3"/>
      <c r="E22" s="3"/>
      <c r="F22" s="3"/>
      <c r="G22" s="3"/>
      <c r="H22" s="3"/>
      <c r="I22" s="3"/>
      <c r="J22" s="7"/>
    </row>
    <row r="23" spans="2:10" ht="15">
      <c r="B23" s="6"/>
      <c r="C23" s="3" t="s">
        <v>0</v>
      </c>
      <c r="D23" s="3" t="s">
        <v>5</v>
      </c>
      <c r="E23" s="3"/>
      <c r="F23" s="3"/>
      <c r="G23" s="3"/>
      <c r="H23" s="3"/>
      <c r="I23" s="3"/>
      <c r="J23" s="7"/>
    </row>
    <row r="24" spans="2:10" ht="15">
      <c r="B24" s="6" t="s">
        <v>12</v>
      </c>
      <c r="C24" s="2">
        <v>123</v>
      </c>
      <c r="D24" s="2">
        <v>0.61897854</v>
      </c>
      <c r="E24" s="3"/>
      <c r="F24" s="12">
        <f>IF(C24&lt;50,"WARNING! Sample1 too small!","")</f>
      </c>
      <c r="G24" s="3"/>
      <c r="H24" s="3"/>
      <c r="I24" s="3"/>
      <c r="J24" s="7"/>
    </row>
    <row r="25" spans="2:10" ht="15">
      <c r="B25" s="6" t="s">
        <v>13</v>
      </c>
      <c r="C25" s="2">
        <v>67</v>
      </c>
      <c r="D25" s="2">
        <v>0.3912039</v>
      </c>
      <c r="E25" s="3"/>
      <c r="F25" s="12">
        <f>IF(C25&lt;50,"WARNING! Sample2 too small!","")</f>
      </c>
      <c r="G25" s="3"/>
      <c r="H25" s="3"/>
      <c r="I25" s="3"/>
      <c r="J25" s="7"/>
    </row>
    <row r="26" spans="2:10" ht="15">
      <c r="B26" s="6"/>
      <c r="C26" s="3"/>
      <c r="D26" s="3"/>
      <c r="E26" s="3"/>
      <c r="F26" s="3"/>
      <c r="G26" s="3"/>
      <c r="H26" s="3"/>
      <c r="I26" s="3"/>
      <c r="J26" s="7"/>
    </row>
    <row r="27" spans="2:10" ht="15">
      <c r="B27" s="6" t="s">
        <v>10</v>
      </c>
      <c r="C27" s="3"/>
      <c r="D27" s="3"/>
      <c r="E27" s="3" t="s">
        <v>1</v>
      </c>
      <c r="F27" s="3"/>
      <c r="G27" s="3"/>
      <c r="H27" s="3"/>
      <c r="I27" s="3"/>
      <c r="J27" s="7"/>
    </row>
    <row r="28" spans="2:10" ht="15">
      <c r="B28" s="6"/>
      <c r="C28" s="3"/>
      <c r="D28" s="3" t="s">
        <v>14</v>
      </c>
      <c r="E28" s="3" t="s">
        <v>2</v>
      </c>
      <c r="F28" s="3" t="s">
        <v>3</v>
      </c>
      <c r="G28" s="3"/>
      <c r="H28" s="3"/>
      <c r="I28" s="3"/>
      <c r="J28" s="7"/>
    </row>
    <row r="29" spans="2:10" ht="15">
      <c r="B29" s="6"/>
      <c r="C29" s="3"/>
      <c r="D29" s="3">
        <f>(FISHER(D24)-FISHER(D25))*SQRT(((C24-3)*(C25-3))/(C24+C25-6))</f>
        <v>2.0035999861129197</v>
      </c>
      <c r="E29" s="3">
        <f>2*(1-NORMSDIST(ABS(D29)))</f>
        <v>0.04511278769746618</v>
      </c>
      <c r="F29" s="3">
        <f>E29/2</f>
        <v>0.02255639384873309</v>
      </c>
      <c r="G29" s="3"/>
      <c r="H29" s="3"/>
      <c r="I29" s="3"/>
      <c r="J29" s="7"/>
    </row>
    <row r="30" spans="2:10" ht="15">
      <c r="B30" s="6"/>
      <c r="C30" s="3"/>
      <c r="D30" s="3"/>
      <c r="E30" s="3"/>
      <c r="F30" s="3"/>
      <c r="G30" s="3"/>
      <c r="H30" s="3"/>
      <c r="I30" s="3"/>
      <c r="J30" s="7"/>
    </row>
    <row r="31" spans="2:10" ht="15">
      <c r="B31" s="6" t="s">
        <v>15</v>
      </c>
      <c r="C31" s="3"/>
      <c r="D31" s="3"/>
      <c r="E31" s="3"/>
      <c r="F31" s="3"/>
      <c r="G31" s="3"/>
      <c r="H31" s="3"/>
      <c r="I31" s="3"/>
      <c r="J31" s="7"/>
    </row>
    <row r="32" spans="2:10" ht="15">
      <c r="B32" s="6"/>
      <c r="C32" s="3"/>
      <c r="D32" s="3"/>
      <c r="E32" s="3"/>
      <c r="F32" s="3"/>
      <c r="G32" s="3"/>
      <c r="H32" s="3"/>
      <c r="I32" s="3"/>
      <c r="J32" s="7"/>
    </row>
    <row r="33" spans="2:10" ht="15.75" thickBot="1">
      <c r="B33" s="8"/>
      <c r="C33" s="11" t="str">
        <f>CONCATENATE("Z(",C24,",",C25,") = ",ROUND(D29,3),", p ",IF(E29&gt;0.05,"&gt; .05",CONCATENATE("&lt; ",IF(E29&lt;0.001,".001",IF(E29&lt;0.01,".01",".05")))))</f>
        <v>Z(123,67) = 2.004, p &lt; .05</v>
      </c>
      <c r="D33" s="9"/>
      <c r="E33" s="9"/>
      <c r="F33" s="9"/>
      <c r="G33" s="9"/>
      <c r="H33" s="9"/>
      <c r="I33" s="9"/>
      <c r="J33" s="10"/>
    </row>
  </sheetData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ccu</dc:creator>
  <cp:keywords/>
  <dc:description/>
  <cp:lastModifiedBy>ccu</cp:lastModifiedBy>
  <dcterms:created xsi:type="dcterms:W3CDTF">2003-03-29T06:02:46Z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